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815" activeTab="0"/>
  </bookViews>
  <sheets>
    <sheet name="Proračun 2016" sheetId="1" r:id="rId1"/>
    <sheet name="x" sheetId="2" r:id="rId2"/>
  </sheets>
  <definedNames/>
  <calcPr fullCalcOnLoad="1"/>
</workbook>
</file>

<file path=xl/comments1.xml><?xml version="1.0" encoding="utf-8"?>
<comments xmlns="http://schemas.openxmlformats.org/spreadsheetml/2006/main">
  <authors>
    <author>Dudin_komp</author>
  </authors>
  <commentList>
    <comment ref="D20" authorId="0">
      <text>
        <r>
          <rPr>
            <b/>
            <sz val="8"/>
            <rFont val="Tahoma"/>
            <family val="0"/>
          </rPr>
          <t>Dudin_komp:</t>
        </r>
        <r>
          <rPr>
            <sz val="8"/>
            <rFont val="Tahoma"/>
            <family val="0"/>
          </rPr>
          <t xml:space="preserve">
sudske pristojbe, oglasi, fotokopiranje</t>
        </r>
      </text>
    </comment>
  </commentList>
</comments>
</file>

<file path=xl/sharedStrings.xml><?xml version="1.0" encoding="utf-8"?>
<sst xmlns="http://schemas.openxmlformats.org/spreadsheetml/2006/main" count="87" uniqueCount="72">
  <si>
    <t>TROŠKOVI OSOBLJA</t>
  </si>
  <si>
    <t>OPIS TROŠKA</t>
  </si>
  <si>
    <t>Ukupno u HRK</t>
  </si>
  <si>
    <t>I</t>
  </si>
  <si>
    <t>1.</t>
  </si>
  <si>
    <t>Ukupan trošak osoblja:</t>
  </si>
  <si>
    <t>2.</t>
  </si>
  <si>
    <t>II</t>
  </si>
  <si>
    <t>TROŠKOVI UREDA</t>
  </si>
  <si>
    <t>3.</t>
  </si>
  <si>
    <t>4.</t>
  </si>
  <si>
    <t>5.</t>
  </si>
  <si>
    <t>Poštarina</t>
  </si>
  <si>
    <t>6.</t>
  </si>
  <si>
    <t>Knjigovodstvene usluge</t>
  </si>
  <si>
    <t>7.</t>
  </si>
  <si>
    <t xml:space="preserve">Bankovni troškovi </t>
  </si>
  <si>
    <t>Ukupan trošak ureda:</t>
  </si>
  <si>
    <t>III</t>
  </si>
  <si>
    <t>IV</t>
  </si>
  <si>
    <t>ORGANIZACIJSKI RAZVOJ</t>
  </si>
  <si>
    <t>Putni troškovi</t>
  </si>
  <si>
    <t>Osvježenje za vrijeme sastanka</t>
  </si>
  <si>
    <t>Ukupno troškova za organizacijski razvoj:</t>
  </si>
  <si>
    <t>V</t>
  </si>
  <si>
    <t>OSTALO</t>
  </si>
  <si>
    <t>PRIHOD</t>
  </si>
  <si>
    <t>Materijali za radionicu</t>
  </si>
  <si>
    <t>sastanak</t>
  </si>
  <si>
    <t>Kn / sastanak</t>
  </si>
  <si>
    <t xml:space="preserve">OČEKIVANI PRIHOD </t>
  </si>
  <si>
    <t>Telefon  (fiksni + mobitel)</t>
  </si>
  <si>
    <t>Ukupno troškova opreme :</t>
  </si>
  <si>
    <t>Ostali prihodi</t>
  </si>
  <si>
    <t>Sredstva iz državnog proračuna za provođenje stručnog nadzora</t>
  </si>
  <si>
    <t>Ostali sitni nespomenuti troškovi</t>
  </si>
  <si>
    <t>Održavanje WEB stranice</t>
  </si>
  <si>
    <t>Uredski potrošni materijal + sitni inventar</t>
  </si>
  <si>
    <t>Intelektualne i osobne usluge (drugi dohodak)</t>
  </si>
  <si>
    <t>Sastanci radnih skupina</t>
  </si>
  <si>
    <t xml:space="preserve">Putni troškovi </t>
  </si>
  <si>
    <t>Osvježenje za vrijeme skupštine</t>
  </si>
  <si>
    <t>EDUKACIJE</t>
  </si>
  <si>
    <t>Troškovi osvježenja</t>
  </si>
  <si>
    <t>Tiskani materijali</t>
  </si>
  <si>
    <t>Članske iskaznice</t>
  </si>
  <si>
    <t>Licence</t>
  </si>
  <si>
    <t>Letak</t>
  </si>
  <si>
    <t>Skupština (redovna / izvanredne)</t>
  </si>
  <si>
    <t>Ukupno troškova edukacije:</t>
  </si>
  <si>
    <t>Edukacije predstavnika komore</t>
  </si>
  <si>
    <t>Stručne edukacije predstavnika komore (kotizacije, putni troškovi itd.)</t>
  </si>
  <si>
    <t>Nepredviđeni troškovi (cca. 1,5% proračuna)</t>
  </si>
  <si>
    <t xml:space="preserve">Režije </t>
  </si>
  <si>
    <r>
      <t xml:space="preserve">Usluga održavanja opreme i objekta </t>
    </r>
    <r>
      <rPr>
        <sz val="8"/>
        <rFont val="Arial"/>
        <family val="2"/>
      </rPr>
      <t>(redovni i izvanredni servisi)</t>
    </r>
  </si>
  <si>
    <t>20 jednodnevnih regionalnih edukacija za članove komore</t>
  </si>
  <si>
    <t>Honorar za edukatora/icu (neto, prijevoz+porezi i doprinosi)</t>
  </si>
  <si>
    <t xml:space="preserve">6 sastanaka upravnog odbora </t>
  </si>
  <si>
    <t>Osiguranje</t>
  </si>
  <si>
    <r>
      <rPr>
        <b/>
        <i/>
        <sz val="8"/>
        <color indexed="10"/>
        <rFont val="Arial"/>
        <family val="2"/>
      </rPr>
      <t>*</t>
    </r>
    <r>
      <rPr>
        <i/>
        <sz val="8"/>
        <rFont val="Arial"/>
        <family val="2"/>
      </rPr>
      <t xml:space="preserve"> </t>
    </r>
  </si>
  <si>
    <t>Temeljem čl. 5 Zakona o financijskom poslovanju i računovodstvu neprofitnih organizacija.</t>
  </si>
  <si>
    <t>PLAN ZADUŽIVANJA I OTPLATA</t>
  </si>
  <si>
    <t>UKUPNO za 2016.</t>
  </si>
  <si>
    <t>Članarina za 2016. godinu</t>
  </si>
  <si>
    <t>Opremanje ureda, računalna oprema &amp; programi</t>
  </si>
  <si>
    <t>Pristupne rampe za osobe s teškoćama u kretanju</t>
  </si>
  <si>
    <t>Hrvatska komora socijalnih radnika ne planira dugoročna zaduživanja niti davanje dugoročnih zajmova u 2016. godini.</t>
  </si>
  <si>
    <t>Troškovi plaće</t>
  </si>
  <si>
    <t>Organiziranje regionalnih susreta</t>
  </si>
  <si>
    <t>Osvježenje za vrijeme sastanaka</t>
  </si>
  <si>
    <t>(1. siječanj 2016. - 31. prosinac 2016.)</t>
  </si>
  <si>
    <r>
      <t>PRORAČUN ZA 2016. GODINU</t>
    </r>
    <r>
      <rPr>
        <b/>
        <sz val="11"/>
        <color indexed="6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</si>
</sst>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#,##0.00\ [$kn-41A];\-#,##0.00\ [$kn-41A]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00_-;\-* #,##0.000_-;_-* &quot;-&quot;??_-;_-@_-"/>
    <numFmt numFmtId="186" formatCode="0.0%"/>
    <numFmt numFmtId="187" formatCode="_-* #,##0.00\ [$kn-41A]_-;\-* #,##0.00\ [$kn-41A]_-;_-* &quot;-&quot;??\ [$kn-41A]_-;_-@_-"/>
    <numFmt numFmtId="188" formatCode="#,##0.00\ [$kn-41A]"/>
    <numFmt numFmtId="189" formatCode="0.000"/>
    <numFmt numFmtId="190" formatCode="0.0"/>
    <numFmt numFmtId="191" formatCode="_-&quot;$&quot;* #,##0.0000_-;\-&quot;$&quot;* #,##0.0000_-;_-&quot;$&quot;* &quot;-&quot;????_-;_-@_-"/>
    <numFmt numFmtId="192" formatCode="_-&quot;$&quot;* #,##0.000_-;\-&quot;$&quot;* #,##0.000_-;_-&quot;$&quot;* &quot;-&quot;??_-;_-@_-"/>
    <numFmt numFmtId="193" formatCode="[$$-409]#,##0.00"/>
    <numFmt numFmtId="194" formatCode="#,##0.000\ [$kn-41A]"/>
    <numFmt numFmtId="195" formatCode="#,##0.0000\ [$kn-41A]"/>
    <numFmt numFmtId="196" formatCode="#,##0.00000\ [$kn-41A]"/>
    <numFmt numFmtId="197" formatCode="[$$-409]#,##0.00_ ;\-[$$-409]#,##0.00\ "/>
    <numFmt numFmtId="198" formatCode="0.000%"/>
    <numFmt numFmtId="199" formatCode="_-&quot;$&quot;* #,##0.0_-;\-&quot;$&quot;* #,##0.0_-;_-&quot;$&quot;* &quot;-&quot;??_-;_-@_-"/>
    <numFmt numFmtId="200" formatCode="_-* #,##0.0_-;\-* #,##0.0_-;_-* &quot;-&quot;??_-;_-@_-"/>
    <numFmt numFmtId="201" formatCode="_-* #,##0_-;\-* #,##0_-;_-* &quot;-&quot;??_-;_-@_-"/>
    <numFmt numFmtId="202" formatCode="mmmm\ d\,\ yyyy"/>
    <numFmt numFmtId="203" formatCode="#,##0.00_ ;\-#,##0.00\ "/>
    <numFmt numFmtId="204" formatCode="_-* #,##0.000_-;\-* #,##0.000_-;_-* &quot;-&quot;???_-;_-@_-"/>
    <numFmt numFmtId="205" formatCode="0_)"/>
    <numFmt numFmtId="206" formatCode="0.00_)"/>
    <numFmt numFmtId="207" formatCode="#,##0.0"/>
    <numFmt numFmtId="208" formatCode="mm/dd/yy"/>
    <numFmt numFmtId="209" formatCode="m/d"/>
    <numFmt numFmtId="210" formatCode="[$€-2]\ #,##0.00_);[Red]\([$€-2]\ #,##0.00\)"/>
    <numFmt numFmtId="211" formatCode="#,##0.00\ _k_n"/>
  </numFmts>
  <fonts count="6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i/>
      <sz val="7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6"/>
      <color indexed="23"/>
      <name val="Arial"/>
      <family val="2"/>
    </font>
    <font>
      <b/>
      <sz val="11"/>
      <color indexed="18"/>
      <name val="Arial"/>
      <family val="2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6"/>
      <color rgb="FF616161"/>
      <name val="Arial"/>
      <family val="2"/>
    </font>
    <font>
      <b/>
      <sz val="11"/>
      <color rgb="FF000099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2" fillId="31" borderId="8" applyNumberFormat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" fontId="4" fillId="0" borderId="27" xfId="0" applyNumberFormat="1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11" fillId="35" borderId="25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0" fontId="5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6" borderId="28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right" vertical="center"/>
    </xf>
    <xf numFmtId="0" fontId="7" fillId="37" borderId="31" xfId="0" applyFont="1" applyFill="1" applyBorder="1" applyAlignment="1">
      <alignment horizontal="right" vertical="center"/>
    </xf>
    <xf numFmtId="0" fontId="7" fillId="37" borderId="32" xfId="0" applyFont="1" applyFill="1" applyBorder="1" applyAlignment="1">
      <alignment horizontal="right" vertical="center"/>
    </xf>
    <xf numFmtId="0" fontId="7" fillId="37" borderId="33" xfId="0" applyFont="1" applyFill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11" fillId="35" borderId="3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tyle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7</xdr:col>
      <xdr:colOff>19050</xdr:colOff>
      <xdr:row>2</xdr:row>
      <xdr:rowOff>142875</xdr:rowOff>
    </xdr:to>
    <xdr:pic>
      <xdr:nvPicPr>
        <xdr:cNvPr id="1" name="Picture 7" descr="memo_final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9817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2352675</xdr:colOff>
      <xdr:row>0</xdr:row>
      <xdr:rowOff>76200</xdr:rowOff>
    </xdr:from>
    <xdr:to>
      <xdr:col>6</xdr:col>
      <xdr:colOff>1352550</xdr:colOff>
      <xdr:row>1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14675" y="76200"/>
          <a:ext cx="3095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Ilica 35, 10000 Zagreb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tel. +385 (0)1 798-8574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fax.+385 (0)1 798-8573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e-mail: info@hksr.hr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OIB: 15332268662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žiro račun: HPB- HR59 2390 0011 1005 7225 5
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2352675</xdr:colOff>
      <xdr:row>0</xdr:row>
      <xdr:rowOff>76200</xdr:rowOff>
    </xdr:from>
    <xdr:to>
      <xdr:col>6</xdr:col>
      <xdr:colOff>1352550</xdr:colOff>
      <xdr:row>1</xdr:row>
      <xdr:rowOff>295275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114675" y="76200"/>
          <a:ext cx="3095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2"/>
  <sheetViews>
    <sheetView tabSelected="1" zoomScalePageLayoutView="0" workbookViewId="0" topLeftCell="A1">
      <selection activeCell="T15" sqref="T15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44.57421875" style="2" customWidth="1"/>
    <col min="5" max="5" width="7.421875" style="1" customWidth="1"/>
    <col min="6" max="6" width="9.421875" style="2" bestFit="1" customWidth="1"/>
    <col min="7" max="7" width="21.421875" style="2" customWidth="1"/>
    <col min="8" max="16384" width="9.140625" style="2" customWidth="1"/>
  </cols>
  <sheetData>
    <row r="1" ht="42" customHeight="1">
      <c r="I1" s="69"/>
    </row>
    <row r="2" ht="42" customHeight="1">
      <c r="I2" s="69"/>
    </row>
    <row r="3" spans="2:9" ht="28.5" customHeight="1">
      <c r="B3" s="79" t="s">
        <v>71</v>
      </c>
      <c r="C3" s="79"/>
      <c r="D3" s="79"/>
      <c r="E3" s="79"/>
      <c r="F3" s="79"/>
      <c r="G3" s="79"/>
      <c r="I3" s="69"/>
    </row>
    <row r="4" spans="2:7" ht="18" customHeight="1">
      <c r="B4" s="80" t="s">
        <v>70</v>
      </c>
      <c r="C4" s="80"/>
      <c r="D4" s="80"/>
      <c r="E4" s="80"/>
      <c r="F4" s="80"/>
      <c r="G4" s="80"/>
    </row>
    <row r="5" ht="10.5" customHeight="1" thickBot="1"/>
    <row r="6" spans="2:7" s="3" customFormat="1" ht="26.25" customHeight="1">
      <c r="B6" s="81" t="s">
        <v>1</v>
      </c>
      <c r="C6" s="82"/>
      <c r="D6" s="82"/>
      <c r="E6" s="82"/>
      <c r="F6" s="82"/>
      <c r="G6" s="24" t="s">
        <v>2</v>
      </c>
    </row>
    <row r="7" spans="2:7" s="4" customFormat="1" ht="18" customHeight="1">
      <c r="B7" s="44" t="s">
        <v>3</v>
      </c>
      <c r="C7" s="45" t="s">
        <v>0</v>
      </c>
      <c r="D7" s="46"/>
      <c r="E7" s="47"/>
      <c r="F7" s="46"/>
      <c r="G7" s="48"/>
    </row>
    <row r="8" spans="2:7" s="5" customFormat="1" ht="15" customHeight="1">
      <c r="B8" s="25"/>
      <c r="C8" s="6" t="s">
        <v>4</v>
      </c>
      <c r="D8" s="7" t="s">
        <v>67</v>
      </c>
      <c r="E8" s="6">
        <v>12</v>
      </c>
      <c r="F8" s="8">
        <v>10778.17</v>
      </c>
      <c r="G8" s="26">
        <f>E8*F8</f>
        <v>129338.04000000001</v>
      </c>
    </row>
    <row r="9" spans="2:7" s="5" customFormat="1" ht="15" customHeight="1">
      <c r="B9" s="83" t="s">
        <v>5</v>
      </c>
      <c r="C9" s="84"/>
      <c r="D9" s="84"/>
      <c r="E9" s="84"/>
      <c r="F9" s="85"/>
      <c r="G9" s="27">
        <f>SUM(G8)</f>
        <v>129338.04000000001</v>
      </c>
    </row>
    <row r="10" spans="2:7" s="4" customFormat="1" ht="16.5" customHeight="1">
      <c r="B10" s="44" t="s">
        <v>7</v>
      </c>
      <c r="C10" s="45" t="s">
        <v>8</v>
      </c>
      <c r="D10" s="46"/>
      <c r="E10" s="47"/>
      <c r="F10" s="46"/>
      <c r="G10" s="48"/>
    </row>
    <row r="11" spans="2:7" s="5" customFormat="1" ht="15" customHeight="1">
      <c r="B11" s="25"/>
      <c r="C11" s="6"/>
      <c r="D11" s="7" t="s">
        <v>53</v>
      </c>
      <c r="E11" s="6">
        <v>12</v>
      </c>
      <c r="F11" s="8">
        <v>1500</v>
      </c>
      <c r="G11" s="26">
        <f aca="true" t="shared" si="0" ref="G11:G20">E11*F11</f>
        <v>18000</v>
      </c>
    </row>
    <row r="12" spans="2:7" s="5" customFormat="1" ht="15" customHeight="1">
      <c r="B12" s="28"/>
      <c r="C12" s="6"/>
      <c r="D12" s="7" t="s">
        <v>31</v>
      </c>
      <c r="E12" s="6">
        <v>12</v>
      </c>
      <c r="F12" s="8">
        <v>800</v>
      </c>
      <c r="G12" s="26">
        <f t="shared" si="0"/>
        <v>9600</v>
      </c>
    </row>
    <row r="13" spans="2:7" s="5" customFormat="1" ht="15" customHeight="1">
      <c r="B13" s="25"/>
      <c r="C13" s="6"/>
      <c r="D13" s="7" t="s">
        <v>12</v>
      </c>
      <c r="E13" s="6">
        <v>12</v>
      </c>
      <c r="F13" s="8">
        <v>500</v>
      </c>
      <c r="G13" s="26">
        <f t="shared" si="0"/>
        <v>6000</v>
      </c>
    </row>
    <row r="14" spans="2:7" s="5" customFormat="1" ht="15" customHeight="1">
      <c r="B14" s="25"/>
      <c r="C14" s="6"/>
      <c r="D14" s="7" t="s">
        <v>37</v>
      </c>
      <c r="E14" s="6">
        <v>12</v>
      </c>
      <c r="F14" s="8">
        <v>1500</v>
      </c>
      <c r="G14" s="26">
        <f t="shared" si="0"/>
        <v>18000</v>
      </c>
    </row>
    <row r="15" spans="2:7" s="5" customFormat="1" ht="15" customHeight="1">
      <c r="B15" s="25"/>
      <c r="C15" s="6"/>
      <c r="D15" s="7" t="s">
        <v>38</v>
      </c>
      <c r="E15" s="6"/>
      <c r="F15" s="8"/>
      <c r="G15" s="26">
        <v>15000</v>
      </c>
    </row>
    <row r="16" spans="2:7" s="5" customFormat="1" ht="15" customHeight="1">
      <c r="B16" s="25"/>
      <c r="C16" s="6"/>
      <c r="D16" s="7" t="s">
        <v>14</v>
      </c>
      <c r="E16" s="6">
        <v>12</v>
      </c>
      <c r="F16" s="8">
        <v>2500</v>
      </c>
      <c r="G16" s="26">
        <f t="shared" si="0"/>
        <v>30000</v>
      </c>
    </row>
    <row r="17" spans="2:7" s="5" customFormat="1" ht="15" customHeight="1">
      <c r="B17" s="25"/>
      <c r="C17" s="6"/>
      <c r="D17" s="7" t="s">
        <v>36</v>
      </c>
      <c r="E17" s="6">
        <v>12</v>
      </c>
      <c r="F17" s="8">
        <v>1875</v>
      </c>
      <c r="G17" s="26">
        <f t="shared" si="0"/>
        <v>22500</v>
      </c>
    </row>
    <row r="18" spans="2:7" s="5" customFormat="1" ht="15" customHeight="1">
      <c r="B18" s="25"/>
      <c r="C18" s="6"/>
      <c r="D18" s="7" t="s">
        <v>54</v>
      </c>
      <c r="E18" s="6"/>
      <c r="F18" s="8"/>
      <c r="G18" s="26">
        <v>10000</v>
      </c>
    </row>
    <row r="19" spans="2:7" s="5" customFormat="1" ht="15" customHeight="1">
      <c r="B19" s="25"/>
      <c r="C19" s="6"/>
      <c r="D19" s="7" t="s">
        <v>16</v>
      </c>
      <c r="E19" s="6">
        <v>12</v>
      </c>
      <c r="F19" s="8">
        <v>800</v>
      </c>
      <c r="G19" s="26">
        <f t="shared" si="0"/>
        <v>9600</v>
      </c>
    </row>
    <row r="20" spans="2:7" s="5" customFormat="1" ht="18" customHeight="1">
      <c r="B20" s="25"/>
      <c r="C20" s="6"/>
      <c r="D20" s="7" t="s">
        <v>35</v>
      </c>
      <c r="E20" s="6">
        <v>12</v>
      </c>
      <c r="F20" s="8">
        <v>300</v>
      </c>
      <c r="G20" s="26">
        <f t="shared" si="0"/>
        <v>3600</v>
      </c>
    </row>
    <row r="21" spans="2:7" s="5" customFormat="1" ht="15" customHeight="1">
      <c r="B21" s="83" t="s">
        <v>17</v>
      </c>
      <c r="C21" s="84"/>
      <c r="D21" s="84"/>
      <c r="E21" s="84"/>
      <c r="F21" s="85"/>
      <c r="G21" s="29">
        <f>SUM(G11:G20)</f>
        <v>142300</v>
      </c>
    </row>
    <row r="22" spans="2:7" s="4" customFormat="1" ht="15" customHeight="1">
      <c r="B22" s="49" t="s">
        <v>18</v>
      </c>
      <c r="C22" s="50" t="s">
        <v>42</v>
      </c>
      <c r="D22" s="51"/>
      <c r="E22" s="52"/>
      <c r="F22" s="51"/>
      <c r="G22" s="53"/>
    </row>
    <row r="23" spans="2:7" s="5" customFormat="1" ht="15" customHeight="1">
      <c r="B23" s="30"/>
      <c r="C23" s="15" t="s">
        <v>55</v>
      </c>
      <c r="D23" s="14"/>
      <c r="E23" s="13"/>
      <c r="F23" s="16"/>
      <c r="G23" s="31"/>
    </row>
    <row r="24" spans="2:7" s="5" customFormat="1" ht="15" customHeight="1">
      <c r="B24" s="32"/>
      <c r="C24" s="9" t="s">
        <v>4</v>
      </c>
      <c r="D24" s="10" t="s">
        <v>56</v>
      </c>
      <c r="E24" s="9">
        <v>20</v>
      </c>
      <c r="F24" s="11">
        <v>3000</v>
      </c>
      <c r="G24" s="26">
        <f>E24*F24</f>
        <v>60000</v>
      </c>
    </row>
    <row r="25" spans="2:9" s="5" customFormat="1" ht="15" customHeight="1">
      <c r="B25" s="32"/>
      <c r="C25" s="9" t="s">
        <v>6</v>
      </c>
      <c r="D25" s="10" t="s">
        <v>43</v>
      </c>
      <c r="E25" s="9">
        <v>20</v>
      </c>
      <c r="F25" s="11">
        <v>1000</v>
      </c>
      <c r="G25" s="26">
        <f>E25*F25</f>
        <v>20000</v>
      </c>
      <c r="I25" s="12"/>
    </row>
    <row r="26" spans="2:7" s="5" customFormat="1" ht="15" customHeight="1">
      <c r="B26" s="25"/>
      <c r="C26" s="6" t="s">
        <v>9</v>
      </c>
      <c r="D26" s="7" t="s">
        <v>27</v>
      </c>
      <c r="E26" s="6">
        <v>20</v>
      </c>
      <c r="F26" s="8">
        <v>500</v>
      </c>
      <c r="G26" s="26">
        <f>E26*F26</f>
        <v>10000</v>
      </c>
    </row>
    <row r="27" spans="2:7" s="5" customFormat="1" ht="15" customHeight="1">
      <c r="B27" s="34"/>
      <c r="C27" s="55" t="s">
        <v>50</v>
      </c>
      <c r="D27" s="19"/>
      <c r="E27" s="18"/>
      <c r="F27" s="64"/>
      <c r="G27" s="35"/>
    </row>
    <row r="28" spans="2:7" s="5" customFormat="1" ht="15" customHeight="1">
      <c r="B28" s="25"/>
      <c r="C28" s="6" t="s">
        <v>11</v>
      </c>
      <c r="D28" s="7" t="s">
        <v>51</v>
      </c>
      <c r="E28" s="6"/>
      <c r="F28" s="8"/>
      <c r="G28" s="26">
        <v>6000</v>
      </c>
    </row>
    <row r="29" spans="2:7" s="5" customFormat="1" ht="15" customHeight="1">
      <c r="B29" s="83" t="s">
        <v>49</v>
      </c>
      <c r="C29" s="84"/>
      <c r="D29" s="84"/>
      <c r="E29" s="84"/>
      <c r="F29" s="85"/>
      <c r="G29" s="27">
        <f>SUM(G24:G28)</f>
        <v>96000</v>
      </c>
    </row>
    <row r="30" spans="2:7" s="5" customFormat="1" ht="15" customHeight="1">
      <c r="B30" s="44" t="s">
        <v>19</v>
      </c>
      <c r="C30" s="45" t="s">
        <v>20</v>
      </c>
      <c r="D30" s="46"/>
      <c r="E30" s="47"/>
      <c r="F30" s="46"/>
      <c r="G30" s="48"/>
    </row>
    <row r="31" spans="2:7" s="5" customFormat="1" ht="15" customHeight="1">
      <c r="B31" s="30"/>
      <c r="C31" s="15" t="s">
        <v>57</v>
      </c>
      <c r="D31" s="14"/>
      <c r="E31" s="21" t="s">
        <v>28</v>
      </c>
      <c r="F31" s="22" t="s">
        <v>29</v>
      </c>
      <c r="G31" s="31"/>
    </row>
    <row r="32" spans="2:7" s="5" customFormat="1" ht="15" customHeight="1">
      <c r="B32" s="25"/>
      <c r="C32" s="6" t="s">
        <v>4</v>
      </c>
      <c r="D32" s="7" t="s">
        <v>21</v>
      </c>
      <c r="E32" s="6">
        <v>6</v>
      </c>
      <c r="F32" s="8">
        <v>1000</v>
      </c>
      <c r="G32" s="26">
        <f>E32*F32</f>
        <v>6000</v>
      </c>
    </row>
    <row r="33" spans="2:7" s="5" customFormat="1" ht="15" customHeight="1">
      <c r="B33" s="30"/>
      <c r="C33" s="6" t="s">
        <v>6</v>
      </c>
      <c r="D33" s="14" t="s">
        <v>69</v>
      </c>
      <c r="E33" s="13">
        <v>6</v>
      </c>
      <c r="F33" s="8">
        <v>200</v>
      </c>
      <c r="G33" s="31">
        <v>1200</v>
      </c>
    </row>
    <row r="34" spans="2:7" s="5" customFormat="1" ht="15" customHeight="1">
      <c r="B34" s="30"/>
      <c r="C34" s="6" t="s">
        <v>9</v>
      </c>
      <c r="D34" s="14" t="s">
        <v>68</v>
      </c>
      <c r="E34" s="13">
        <v>10</v>
      </c>
      <c r="F34" s="8">
        <v>1000</v>
      </c>
      <c r="G34" s="31">
        <v>10000</v>
      </c>
    </row>
    <row r="35" spans="2:7" s="5" customFormat="1" ht="15" customHeight="1">
      <c r="B35" s="30"/>
      <c r="C35" s="15" t="s">
        <v>39</v>
      </c>
      <c r="D35" s="14"/>
      <c r="E35" s="13"/>
      <c r="F35" s="16"/>
      <c r="G35" s="31"/>
    </row>
    <row r="36" spans="2:7" s="5" customFormat="1" ht="15" customHeight="1">
      <c r="B36" s="32"/>
      <c r="C36" s="9" t="s">
        <v>6</v>
      </c>
      <c r="D36" s="10" t="s">
        <v>40</v>
      </c>
      <c r="E36" s="9"/>
      <c r="F36" s="72"/>
      <c r="G36" s="36">
        <v>18000</v>
      </c>
    </row>
    <row r="37" spans="2:7" s="5" customFormat="1" ht="15" customHeight="1">
      <c r="B37" s="33"/>
      <c r="C37" s="17" t="s">
        <v>9</v>
      </c>
      <c r="D37" s="23" t="s">
        <v>22</v>
      </c>
      <c r="E37" s="17"/>
      <c r="F37" s="71"/>
      <c r="G37" s="36">
        <v>2000</v>
      </c>
    </row>
    <row r="38" spans="2:7" s="5" customFormat="1" ht="15" customHeight="1">
      <c r="B38" s="34"/>
      <c r="C38" s="55" t="s">
        <v>48</v>
      </c>
      <c r="D38" s="19"/>
      <c r="E38" s="18"/>
      <c r="F38" s="73"/>
      <c r="G38" s="54"/>
    </row>
    <row r="39" spans="2:7" s="5" customFormat="1" ht="15" customHeight="1">
      <c r="B39" s="33"/>
      <c r="C39" s="17" t="s">
        <v>10</v>
      </c>
      <c r="D39" s="23" t="s">
        <v>41</v>
      </c>
      <c r="E39" s="17">
        <v>1</v>
      </c>
      <c r="F39" s="71">
        <v>1000</v>
      </c>
      <c r="G39" s="35">
        <v>1000</v>
      </c>
    </row>
    <row r="40" spans="2:7" s="5" customFormat="1" ht="15" customHeight="1">
      <c r="B40" s="30"/>
      <c r="C40" s="15" t="s">
        <v>44</v>
      </c>
      <c r="D40" s="14"/>
      <c r="E40" s="13"/>
      <c r="F40" s="70"/>
      <c r="G40" s="31"/>
    </row>
    <row r="41" spans="2:7" s="5" customFormat="1" ht="15" customHeight="1">
      <c r="B41" s="33"/>
      <c r="C41" s="17" t="s">
        <v>11</v>
      </c>
      <c r="D41" s="23" t="s">
        <v>45</v>
      </c>
      <c r="E41" s="17">
        <v>200</v>
      </c>
      <c r="F41" s="71">
        <v>17.5</v>
      </c>
      <c r="G41" s="35">
        <f>E41*F41</f>
        <v>3500</v>
      </c>
    </row>
    <row r="42" spans="2:7" s="5" customFormat="1" ht="15" customHeight="1">
      <c r="B42" s="33"/>
      <c r="C42" s="17" t="s">
        <v>13</v>
      </c>
      <c r="D42" s="23" t="s">
        <v>46</v>
      </c>
      <c r="E42" s="17">
        <v>200</v>
      </c>
      <c r="F42" s="71">
        <v>10</v>
      </c>
      <c r="G42" s="35">
        <f>E42*F42</f>
        <v>2000</v>
      </c>
    </row>
    <row r="43" spans="2:7" s="5" customFormat="1" ht="15" customHeight="1">
      <c r="B43" s="25"/>
      <c r="C43" s="6" t="s">
        <v>15</v>
      </c>
      <c r="D43" s="7" t="s">
        <v>47</v>
      </c>
      <c r="E43" s="6"/>
      <c r="F43" s="74"/>
      <c r="G43" s="35">
        <v>3000</v>
      </c>
    </row>
    <row r="44" spans="2:7" s="5" customFormat="1" ht="15" customHeight="1">
      <c r="B44" s="83" t="s">
        <v>23</v>
      </c>
      <c r="C44" s="84"/>
      <c r="D44" s="84"/>
      <c r="E44" s="84"/>
      <c r="F44" s="85"/>
      <c r="G44" s="27">
        <f>SUM(G32:G43)</f>
        <v>46700</v>
      </c>
    </row>
    <row r="45" spans="2:7" s="5" customFormat="1" ht="15" customHeight="1">
      <c r="B45" s="44" t="s">
        <v>24</v>
      </c>
      <c r="C45" s="45" t="s">
        <v>25</v>
      </c>
      <c r="D45" s="46"/>
      <c r="E45" s="47"/>
      <c r="F45" s="46"/>
      <c r="G45" s="48"/>
    </row>
    <row r="46" spans="2:7" s="5" customFormat="1" ht="15" customHeight="1">
      <c r="B46" s="25"/>
      <c r="C46" s="6" t="s">
        <v>4</v>
      </c>
      <c r="D46" s="7" t="s">
        <v>58</v>
      </c>
      <c r="E46" s="6"/>
      <c r="F46" s="20"/>
      <c r="G46" s="41">
        <v>150000</v>
      </c>
    </row>
    <row r="47" spans="2:7" s="5" customFormat="1" ht="15" customHeight="1">
      <c r="B47" s="25"/>
      <c r="C47" s="6" t="s">
        <v>6</v>
      </c>
      <c r="D47" s="7" t="s">
        <v>64</v>
      </c>
      <c r="E47" s="6"/>
      <c r="F47" s="20"/>
      <c r="G47" s="41">
        <v>30000</v>
      </c>
    </row>
    <row r="48" spans="2:7" s="5" customFormat="1" ht="15" customHeight="1">
      <c r="B48" s="25"/>
      <c r="C48" s="6" t="s">
        <v>9</v>
      </c>
      <c r="D48" s="7" t="s">
        <v>65</v>
      </c>
      <c r="E48" s="6">
        <v>2</v>
      </c>
      <c r="F48" s="20">
        <v>5000</v>
      </c>
      <c r="G48" s="41">
        <v>10000</v>
      </c>
    </row>
    <row r="49" spans="2:10" s="5" customFormat="1" ht="15" customHeight="1">
      <c r="B49" s="25"/>
      <c r="C49" s="6" t="s">
        <v>10</v>
      </c>
      <c r="D49" s="7" t="s">
        <v>52</v>
      </c>
      <c r="E49" s="6"/>
      <c r="F49" s="20"/>
      <c r="G49" s="41">
        <v>9600</v>
      </c>
      <c r="J49" s="38"/>
    </row>
    <row r="50" spans="2:7" s="5" customFormat="1" ht="15" customHeight="1">
      <c r="B50" s="83" t="s">
        <v>32</v>
      </c>
      <c r="C50" s="84"/>
      <c r="D50" s="84"/>
      <c r="E50" s="84"/>
      <c r="F50" s="86"/>
      <c r="G50" s="29">
        <f>SUM(G46:G49)</f>
        <v>199600</v>
      </c>
    </row>
    <row r="51" spans="2:7" s="5" customFormat="1" ht="27" customHeight="1" thickBot="1">
      <c r="B51" s="87" t="s">
        <v>62</v>
      </c>
      <c r="C51" s="88"/>
      <c r="D51" s="88"/>
      <c r="E51" s="88"/>
      <c r="F51" s="88"/>
      <c r="G51" s="37">
        <f>G9+G21+G29+G44+G50</f>
        <v>613938.04</v>
      </c>
    </row>
    <row r="52" spans="2:7" s="5" customFormat="1" ht="9" customHeight="1">
      <c r="B52" s="3"/>
      <c r="C52" s="3"/>
      <c r="E52" s="3"/>
      <c r="F52" s="12"/>
      <c r="G52" s="12"/>
    </row>
    <row r="53" spans="2:9" s="5" customFormat="1" ht="19.5" customHeight="1">
      <c r="B53" s="89" t="s">
        <v>30</v>
      </c>
      <c r="C53" s="89"/>
      <c r="D53" s="89"/>
      <c r="E53" s="89"/>
      <c r="F53" s="89"/>
      <c r="G53" s="89"/>
      <c r="I53" s="12"/>
    </row>
    <row r="54" spans="2:5" s="5" customFormat="1" ht="15" customHeight="1" thickBot="1">
      <c r="B54" s="3"/>
      <c r="C54" s="3"/>
      <c r="D54" s="4"/>
      <c r="E54" s="3"/>
    </row>
    <row r="55" spans="2:7" s="5" customFormat="1" ht="15" customHeight="1">
      <c r="B55" s="90" t="s">
        <v>26</v>
      </c>
      <c r="C55" s="91"/>
      <c r="D55" s="91"/>
      <c r="E55" s="91"/>
      <c r="F55" s="91"/>
      <c r="G55" s="65" t="s">
        <v>2</v>
      </c>
    </row>
    <row r="56" spans="2:7" s="5" customFormat="1" ht="15" customHeight="1">
      <c r="B56" s="30"/>
      <c r="C56" s="13">
        <v>1</v>
      </c>
      <c r="D56" s="14" t="s">
        <v>63</v>
      </c>
      <c r="E56" s="92"/>
      <c r="F56" s="93"/>
      <c r="G56" s="66">
        <f>60000*12</f>
        <v>720000</v>
      </c>
    </row>
    <row r="57" spans="2:7" s="5" customFormat="1" ht="15" customHeight="1">
      <c r="B57" s="30"/>
      <c r="C57" s="13">
        <v>2</v>
      </c>
      <c r="D57" s="94" t="s">
        <v>34</v>
      </c>
      <c r="E57" s="94"/>
      <c r="F57" s="95"/>
      <c r="G57" s="66">
        <v>30000</v>
      </c>
    </row>
    <row r="58" spans="2:7" s="5" customFormat="1" ht="15" customHeight="1">
      <c r="B58" s="30"/>
      <c r="C58" s="13" t="s">
        <v>9</v>
      </c>
      <c r="D58" s="14" t="s">
        <v>33</v>
      </c>
      <c r="E58" s="96"/>
      <c r="F58" s="97"/>
      <c r="G58" s="67">
        <v>3000</v>
      </c>
    </row>
    <row r="59" spans="2:7" s="5" customFormat="1" ht="15" customHeight="1" thickBot="1">
      <c r="B59" s="98" t="s">
        <v>62</v>
      </c>
      <c r="C59" s="99"/>
      <c r="D59" s="99"/>
      <c r="E59" s="99"/>
      <c r="F59" s="99"/>
      <c r="G59" s="68">
        <f>SUM(G56:G58)</f>
        <v>753000</v>
      </c>
    </row>
    <row r="60" spans="2:5" s="5" customFormat="1" ht="18.75" customHeight="1">
      <c r="B60" s="3"/>
      <c r="C60" s="3"/>
      <c r="E60" s="3"/>
    </row>
    <row r="61" spans="2:9" s="5" customFormat="1" ht="19.5" customHeight="1" thickBot="1">
      <c r="B61" s="89" t="s">
        <v>61</v>
      </c>
      <c r="C61" s="89"/>
      <c r="D61" s="89"/>
      <c r="E61" s="89"/>
      <c r="F61" s="89"/>
      <c r="G61" s="89"/>
      <c r="I61" s="12"/>
    </row>
    <row r="62" spans="2:7" s="5" customFormat="1" ht="15" customHeight="1">
      <c r="B62" s="90"/>
      <c r="C62" s="91"/>
      <c r="D62" s="91"/>
      <c r="E62" s="91"/>
      <c r="F62" s="91"/>
      <c r="G62" s="65"/>
    </row>
    <row r="63" spans="2:7" s="5" customFormat="1" ht="15" customHeight="1">
      <c r="B63" s="100" t="s">
        <v>66</v>
      </c>
      <c r="C63" s="101"/>
      <c r="D63" s="101"/>
      <c r="E63" s="101"/>
      <c r="F63" s="102"/>
      <c r="G63" s="66">
        <v>0</v>
      </c>
    </row>
    <row r="64" spans="2:7" s="5" customFormat="1" ht="15" customHeight="1">
      <c r="B64" s="103"/>
      <c r="C64" s="104"/>
      <c r="D64" s="104"/>
      <c r="E64" s="104"/>
      <c r="F64" s="105"/>
      <c r="G64" s="78"/>
    </row>
    <row r="65" spans="2:7" s="5" customFormat="1" ht="15" customHeight="1" thickBot="1">
      <c r="B65" s="98" t="s">
        <v>62</v>
      </c>
      <c r="C65" s="99"/>
      <c r="D65" s="99"/>
      <c r="E65" s="99"/>
      <c r="F65" s="99"/>
      <c r="G65" s="68">
        <f>SUM(G62:G63)</f>
        <v>0</v>
      </c>
    </row>
    <row r="66" spans="2:7" s="5" customFormat="1" ht="15" customHeight="1">
      <c r="B66" s="75"/>
      <c r="C66" s="75"/>
      <c r="D66" s="76"/>
      <c r="E66" s="76"/>
      <c r="F66" s="76"/>
      <c r="G66" s="77"/>
    </row>
    <row r="67" spans="2:5" s="59" customFormat="1" ht="18.75" customHeight="1">
      <c r="B67" s="57" t="s">
        <v>59</v>
      </c>
      <c r="C67" s="57" t="s">
        <v>60</v>
      </c>
      <c r="E67" s="58"/>
    </row>
    <row r="68" spans="2:7" s="63" customFormat="1" ht="15.75" customHeight="1">
      <c r="B68" s="57"/>
      <c r="C68" s="60"/>
      <c r="D68" s="61"/>
      <c r="E68" s="62"/>
      <c r="F68" s="61"/>
      <c r="G68" s="61"/>
    </row>
    <row r="69" spans="2:7" s="5" customFormat="1" ht="15.75" customHeight="1">
      <c r="B69" s="57"/>
      <c r="C69" s="3"/>
      <c r="D69" s="39"/>
      <c r="E69" s="40"/>
      <c r="F69" s="39"/>
      <c r="G69" s="39"/>
    </row>
    <row r="70" spans="2:7" s="5" customFormat="1" ht="15.75" customHeight="1">
      <c r="B70" s="56"/>
      <c r="C70" s="3"/>
      <c r="D70" s="39"/>
      <c r="E70" s="40"/>
      <c r="F70" s="39"/>
      <c r="G70" s="39"/>
    </row>
    <row r="71" spans="2:7" s="5" customFormat="1" ht="15" customHeight="1">
      <c r="B71" s="3"/>
      <c r="C71" s="3"/>
      <c r="D71" s="39"/>
      <c r="E71" s="40"/>
      <c r="F71" s="42"/>
      <c r="G71" s="39"/>
    </row>
    <row r="72" spans="2:7" s="5" customFormat="1" ht="15" customHeight="1">
      <c r="B72" s="3"/>
      <c r="C72" s="3"/>
      <c r="D72" s="39"/>
      <c r="E72" s="40"/>
      <c r="F72" s="39"/>
      <c r="G72" s="39"/>
    </row>
    <row r="73" spans="2:5" s="5" customFormat="1" ht="15" customHeight="1">
      <c r="B73" s="3"/>
      <c r="C73" s="3"/>
      <c r="E73" s="3"/>
    </row>
    <row r="74" spans="2:5" s="5" customFormat="1" ht="15" customHeight="1">
      <c r="B74" s="4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5" s="5" customFormat="1" ht="15" customHeight="1">
      <c r="B133" s="3"/>
      <c r="C133" s="3"/>
      <c r="E133" s="3"/>
    </row>
    <row r="134" spans="2:5" s="5" customFormat="1" ht="15" customHeight="1">
      <c r="B134" s="3"/>
      <c r="C134" s="3"/>
      <c r="E134" s="3"/>
    </row>
    <row r="135" spans="2:5" s="5" customFormat="1" ht="15" customHeight="1">
      <c r="B135" s="3"/>
      <c r="C135" s="3"/>
      <c r="E135" s="3"/>
    </row>
    <row r="136" spans="2:5" s="5" customFormat="1" ht="15" customHeight="1">
      <c r="B136" s="3"/>
      <c r="C136" s="3"/>
      <c r="E136" s="3"/>
    </row>
    <row r="137" spans="2:5" s="5" customFormat="1" ht="15" customHeight="1">
      <c r="B137" s="3"/>
      <c r="C137" s="3"/>
      <c r="E137" s="3"/>
    </row>
    <row r="138" spans="2:5" s="5" customFormat="1" ht="15" customHeight="1">
      <c r="B138" s="3"/>
      <c r="C138" s="3"/>
      <c r="E138" s="3"/>
    </row>
    <row r="139" spans="2:5" s="5" customFormat="1" ht="15" customHeight="1">
      <c r="B139" s="3"/>
      <c r="C139" s="3"/>
      <c r="E139" s="3"/>
    </row>
    <row r="140" spans="2:5" s="5" customFormat="1" ht="15" customHeight="1">
      <c r="B140" s="3"/>
      <c r="C140" s="3"/>
      <c r="E140" s="3"/>
    </row>
    <row r="141" spans="2:5" s="5" customFormat="1" ht="15" customHeight="1">
      <c r="B141" s="3"/>
      <c r="C141" s="3"/>
      <c r="E141" s="3"/>
    </row>
    <row r="142" spans="2:5" s="5" customFormat="1" ht="15" customHeight="1">
      <c r="B142" s="3"/>
      <c r="C142" s="3"/>
      <c r="E142" s="3"/>
    </row>
    <row r="143" spans="2:5" s="5" customFormat="1" ht="15" customHeight="1">
      <c r="B143" s="3"/>
      <c r="C143" s="3"/>
      <c r="E143" s="3"/>
    </row>
    <row r="144" spans="2:5" s="5" customFormat="1" ht="15" customHeight="1">
      <c r="B144" s="3"/>
      <c r="C144" s="3"/>
      <c r="E144" s="3"/>
    </row>
    <row r="145" spans="2:5" s="5" customFormat="1" ht="15" customHeight="1">
      <c r="B145" s="3"/>
      <c r="C145" s="3"/>
      <c r="E145" s="3"/>
    </row>
    <row r="146" spans="2:5" s="5" customFormat="1" ht="15" customHeight="1">
      <c r="B146" s="3"/>
      <c r="C146" s="3"/>
      <c r="E146" s="3"/>
    </row>
    <row r="147" spans="2:5" s="5" customFormat="1" ht="15" customHeight="1">
      <c r="B147" s="3"/>
      <c r="C147" s="3"/>
      <c r="E147" s="3"/>
    </row>
    <row r="148" spans="2:5" s="5" customFormat="1" ht="15" customHeight="1">
      <c r="B148" s="3"/>
      <c r="C148" s="3"/>
      <c r="E148" s="3"/>
    </row>
    <row r="149" spans="2:5" s="5" customFormat="1" ht="15" customHeight="1">
      <c r="B149" s="3"/>
      <c r="C149" s="3"/>
      <c r="E149" s="3"/>
    </row>
    <row r="150" spans="2:5" s="5" customFormat="1" ht="15" customHeight="1">
      <c r="B150" s="3"/>
      <c r="C150" s="3"/>
      <c r="E150" s="3"/>
    </row>
    <row r="151" spans="2:5" s="5" customFormat="1" ht="15" customHeight="1">
      <c r="B151" s="3"/>
      <c r="C151" s="3"/>
      <c r="E151" s="3"/>
    </row>
    <row r="152" spans="2:5" s="5" customFormat="1" ht="15" customHeight="1">
      <c r="B152" s="3"/>
      <c r="C152" s="3"/>
      <c r="E152" s="3"/>
    </row>
    <row r="153" spans="2:5" s="5" customFormat="1" ht="15" customHeight="1">
      <c r="B153" s="3"/>
      <c r="C153" s="3"/>
      <c r="E153" s="3"/>
    </row>
    <row r="154" spans="2:5" s="5" customFormat="1" ht="15" customHeight="1">
      <c r="B154" s="3"/>
      <c r="C154" s="3"/>
      <c r="E154" s="3"/>
    </row>
    <row r="155" spans="2:5" s="5" customFormat="1" ht="15" customHeight="1">
      <c r="B155" s="3"/>
      <c r="C155" s="3"/>
      <c r="E155" s="3"/>
    </row>
    <row r="156" spans="2:5" s="5" customFormat="1" ht="15" customHeight="1">
      <c r="B156" s="3"/>
      <c r="C156" s="3"/>
      <c r="E156" s="3"/>
    </row>
    <row r="157" spans="2:5" s="5" customFormat="1" ht="15" customHeight="1">
      <c r="B157" s="3"/>
      <c r="C157" s="3"/>
      <c r="E157" s="3"/>
    </row>
    <row r="158" spans="2:5" s="5" customFormat="1" ht="15" customHeight="1">
      <c r="B158" s="3"/>
      <c r="C158" s="3"/>
      <c r="E158" s="3"/>
    </row>
    <row r="159" spans="2:5" s="5" customFormat="1" ht="15" customHeight="1">
      <c r="B159" s="3"/>
      <c r="C159" s="3"/>
      <c r="E159" s="3"/>
    </row>
    <row r="160" spans="2:5" s="5" customFormat="1" ht="15" customHeight="1">
      <c r="B160" s="3"/>
      <c r="C160" s="3"/>
      <c r="E160" s="3"/>
    </row>
    <row r="161" spans="2:7" s="5" customFormat="1" ht="15" customHeight="1">
      <c r="B161" s="1"/>
      <c r="C161" s="1"/>
      <c r="D161" s="2"/>
      <c r="E161" s="1"/>
      <c r="F161" s="2"/>
      <c r="G161" s="2"/>
    </row>
    <row r="162" spans="2:7" s="5" customFormat="1" ht="15" customHeight="1">
      <c r="B162" s="1"/>
      <c r="C162" s="1"/>
      <c r="D162" s="2"/>
      <c r="E162" s="1"/>
      <c r="F162" s="2"/>
      <c r="G162" s="2"/>
    </row>
  </sheetData>
  <sheetProtection/>
  <mergeCells count="19">
    <mergeCell ref="D57:F57"/>
    <mergeCell ref="E58:F58"/>
    <mergeCell ref="B59:F59"/>
    <mergeCell ref="B61:G61"/>
    <mergeCell ref="B62:F62"/>
    <mergeCell ref="B65:F65"/>
    <mergeCell ref="B63:F64"/>
    <mergeCell ref="B44:F44"/>
    <mergeCell ref="B50:F50"/>
    <mergeCell ref="B51:F51"/>
    <mergeCell ref="B53:G53"/>
    <mergeCell ref="B55:F55"/>
    <mergeCell ref="E56:F56"/>
    <mergeCell ref="B3:G3"/>
    <mergeCell ref="B4:G4"/>
    <mergeCell ref="B6:F6"/>
    <mergeCell ref="B9:F9"/>
    <mergeCell ref="B21:F21"/>
    <mergeCell ref="B29:F29"/>
  </mergeCells>
  <printOptions/>
  <pageMargins left="0.37" right="0.21" top="0.21" bottom="0.21" header="0.3" footer="0.21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1:I135"/>
  <sheetViews>
    <sheetView zoomScalePageLayoutView="0" workbookViewId="0" topLeftCell="A1">
      <selection activeCell="G70" sqref="G70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44.57421875" style="2" customWidth="1"/>
    <col min="5" max="5" width="7.421875" style="1" customWidth="1"/>
    <col min="6" max="6" width="9.421875" style="2" bestFit="1" customWidth="1"/>
    <col min="7" max="7" width="21.421875" style="2" customWidth="1"/>
    <col min="8" max="16384" width="9.140625" style="2" customWidth="1"/>
  </cols>
  <sheetData>
    <row r="1" ht="42" customHeight="1">
      <c r="I1" s="69"/>
    </row>
    <row r="2" ht="42" customHeight="1">
      <c r="I2" s="69"/>
    </row>
    <row r="3" spans="2:9" ht="43.5" customHeight="1">
      <c r="B3" s="79"/>
      <c r="C3" s="79"/>
      <c r="D3" s="79"/>
      <c r="E3" s="79"/>
      <c r="F3" s="79"/>
      <c r="G3" s="79"/>
      <c r="I3" s="69"/>
    </row>
    <row r="4" spans="2:5" ht="18" customHeight="1">
      <c r="B4" s="2"/>
      <c r="C4" s="2"/>
      <c r="E4" s="2"/>
    </row>
    <row r="5" s="3" customFormat="1" ht="36" customHeight="1"/>
    <row r="6" s="4" customFormat="1" ht="18" customHeight="1"/>
    <row r="7" s="5" customFormat="1" ht="45" customHeight="1"/>
    <row r="8" s="4" customFormat="1" ht="16.5" customHeight="1"/>
    <row r="9" s="5" customFormat="1" ht="30" customHeight="1"/>
    <row r="10" s="5" customFormat="1" ht="30" customHeight="1"/>
    <row r="11" s="5" customFormat="1" ht="30" customHeight="1"/>
    <row r="12" s="5" customFormat="1" ht="30" customHeight="1"/>
    <row r="13" s="5" customFormat="1" ht="30" customHeight="1"/>
    <row r="14" s="5" customFormat="1" ht="30" customHeight="1"/>
    <row r="15" s="5" customFormat="1" ht="30" customHeight="1"/>
    <row r="16" s="5" customFormat="1" ht="30" customHeight="1"/>
    <row r="17" s="5" customFormat="1" ht="30" customHeight="1"/>
    <row r="18" s="5" customFormat="1" ht="30" customHeight="1"/>
    <row r="19" s="4" customFormat="1" ht="15" customHeight="1"/>
    <row r="20" s="5" customFormat="1" ht="42.75" customHeight="1"/>
    <row r="21" s="5" customFormat="1" ht="52.5" customHeight="1"/>
    <row r="22" s="5" customFormat="1" ht="15" customHeight="1"/>
    <row r="23" s="5" customFormat="1" ht="47.25" customHeight="1"/>
    <row r="24" s="5" customFormat="1" ht="47.25" customHeight="1"/>
    <row r="25" s="5" customFormat="1" ht="47.25" customHeight="1"/>
    <row r="26" s="5" customFormat="1" ht="47.25" customHeight="1"/>
    <row r="27" s="5" customFormat="1" ht="15" customHeight="1"/>
    <row r="28" s="5" customFormat="1" ht="29.25" customHeight="1"/>
    <row r="29" s="5" customFormat="1" ht="29.25" customHeight="1"/>
    <row r="30" s="5" customFormat="1" ht="29.25" customHeight="1"/>
    <row r="31" s="5" customFormat="1" ht="29.25" customHeight="1">
      <c r="D31" s="38"/>
    </row>
    <row r="32" s="5" customFormat="1" ht="9" customHeight="1"/>
    <row r="33" s="5" customFormat="1" ht="19.5" customHeight="1">
      <c r="C33" s="12"/>
    </row>
    <row r="34" s="5" customFormat="1" ht="15" customHeight="1"/>
    <row r="35" s="5" customFormat="1" ht="18.75" customHeight="1"/>
    <row r="36" s="5" customFormat="1" ht="31.5" customHeight="1"/>
    <row r="37" s="5" customFormat="1" ht="35.25" customHeight="1"/>
    <row r="38" s="5" customFormat="1" ht="31.5" customHeight="1"/>
    <row r="39" s="5" customFormat="1" ht="18.75" customHeight="1"/>
    <row r="40" spans="2:5" s="59" customFormat="1" ht="18.75" customHeight="1">
      <c r="B40" s="57"/>
      <c r="C40" s="57"/>
      <c r="E40" s="58"/>
    </row>
    <row r="41" spans="2:7" s="63" customFormat="1" ht="15.75" customHeight="1">
      <c r="B41" s="57"/>
      <c r="C41" s="60"/>
      <c r="D41" s="61"/>
      <c r="E41" s="62"/>
      <c r="F41" s="61"/>
      <c r="G41" s="61"/>
    </row>
    <row r="42" spans="2:7" s="5" customFormat="1" ht="15.75" customHeight="1">
      <c r="B42" s="57"/>
      <c r="C42" s="3"/>
      <c r="D42" s="39"/>
      <c r="E42" s="40"/>
      <c r="F42" s="39"/>
      <c r="G42" s="39"/>
    </row>
    <row r="43" spans="2:7" s="5" customFormat="1" ht="15.75" customHeight="1">
      <c r="B43" s="56"/>
      <c r="C43" s="3"/>
      <c r="D43" s="39"/>
      <c r="E43" s="40"/>
      <c r="F43" s="39"/>
      <c r="G43" s="39"/>
    </row>
    <row r="44" spans="2:7" s="5" customFormat="1" ht="15" customHeight="1">
      <c r="B44" s="3"/>
      <c r="C44" s="3"/>
      <c r="D44" s="39"/>
      <c r="E44" s="40"/>
      <c r="F44" s="42"/>
      <c r="G44" s="39"/>
    </row>
    <row r="45" spans="2:7" s="5" customFormat="1" ht="15" customHeight="1">
      <c r="B45" s="3"/>
      <c r="C45" s="3"/>
      <c r="D45" s="39"/>
      <c r="E45" s="40"/>
      <c r="F45" s="39"/>
      <c r="G45" s="39"/>
    </row>
    <row r="46" spans="2:5" s="5" customFormat="1" ht="15" customHeight="1">
      <c r="B46" s="3"/>
      <c r="C46" s="3"/>
      <c r="E46" s="3"/>
    </row>
    <row r="47" spans="2:5" s="5" customFormat="1" ht="15" customHeight="1">
      <c r="B47" s="43"/>
      <c r="C47" s="3"/>
      <c r="E47" s="3"/>
    </row>
    <row r="48" spans="2:5" s="5" customFormat="1" ht="15" customHeight="1">
      <c r="B48" s="3"/>
      <c r="C48" s="3"/>
      <c r="E48" s="3"/>
    </row>
    <row r="49" spans="2:5" s="5" customFormat="1" ht="15" customHeight="1">
      <c r="B49" s="3"/>
      <c r="C49" s="3"/>
      <c r="E49" s="3"/>
    </row>
    <row r="50" spans="2:5" s="5" customFormat="1" ht="15" customHeight="1">
      <c r="B50" s="3"/>
      <c r="C50" s="3"/>
      <c r="E50" s="3"/>
    </row>
    <row r="51" spans="2:5" s="5" customFormat="1" ht="15" customHeight="1">
      <c r="B51" s="3"/>
      <c r="C51" s="3"/>
      <c r="E51" s="3"/>
    </row>
    <row r="52" spans="2:5" s="5" customFormat="1" ht="15" customHeight="1">
      <c r="B52" s="3"/>
      <c r="C52" s="3"/>
      <c r="E52" s="3"/>
    </row>
    <row r="53" spans="2:5" s="5" customFormat="1" ht="15" customHeight="1">
      <c r="B53" s="3"/>
      <c r="C53" s="3"/>
      <c r="E53" s="3"/>
    </row>
    <row r="54" spans="2:5" s="5" customFormat="1" ht="15" customHeight="1">
      <c r="B54" s="3"/>
      <c r="C54" s="3"/>
      <c r="E54" s="3"/>
    </row>
    <row r="55" spans="2:5" s="5" customFormat="1" ht="15" customHeight="1">
      <c r="B55" s="3"/>
      <c r="C55" s="3"/>
      <c r="E55" s="3"/>
    </row>
    <row r="56" spans="2:5" s="5" customFormat="1" ht="15" customHeight="1">
      <c r="B56" s="3"/>
      <c r="C56" s="3"/>
      <c r="E56" s="3"/>
    </row>
    <row r="57" spans="2:5" s="5" customFormat="1" ht="15" customHeight="1">
      <c r="B57" s="3"/>
      <c r="C57" s="3"/>
      <c r="E57" s="3"/>
    </row>
    <row r="58" spans="2:5" s="5" customFormat="1" ht="15" customHeight="1">
      <c r="B58" s="3"/>
      <c r="C58" s="3"/>
      <c r="E58" s="3"/>
    </row>
    <row r="59" spans="2:5" s="5" customFormat="1" ht="15" customHeight="1">
      <c r="B59" s="3"/>
      <c r="C59" s="3"/>
      <c r="E59" s="3"/>
    </row>
    <row r="60" spans="2:5" s="5" customFormat="1" ht="15" customHeight="1">
      <c r="B60" s="3"/>
      <c r="C60" s="3"/>
      <c r="E60" s="3"/>
    </row>
    <row r="61" spans="2:5" s="5" customFormat="1" ht="15" customHeight="1">
      <c r="B61" s="3"/>
      <c r="C61" s="3"/>
      <c r="E61" s="3"/>
    </row>
    <row r="62" spans="2:5" s="5" customFormat="1" ht="15" customHeight="1">
      <c r="B62" s="3"/>
      <c r="C62" s="3"/>
      <c r="E62" s="3"/>
    </row>
    <row r="63" spans="2:5" s="5" customFormat="1" ht="15" customHeight="1">
      <c r="B63" s="3"/>
      <c r="C63" s="3"/>
      <c r="E63" s="3"/>
    </row>
    <row r="64" spans="2:5" s="5" customFormat="1" ht="15" customHeight="1">
      <c r="B64" s="3"/>
      <c r="C64" s="3"/>
      <c r="E64" s="3"/>
    </row>
    <row r="65" spans="2:5" s="5" customFormat="1" ht="15" customHeight="1">
      <c r="B65" s="3"/>
      <c r="C65" s="3"/>
      <c r="E65" s="3"/>
    </row>
    <row r="66" spans="2:5" s="5" customFormat="1" ht="15" customHeight="1">
      <c r="B66" s="3"/>
      <c r="C66" s="3"/>
      <c r="E66" s="3"/>
    </row>
    <row r="67" spans="2:5" s="5" customFormat="1" ht="15" customHeight="1">
      <c r="B67" s="3"/>
      <c r="C67" s="3"/>
      <c r="E67" s="3"/>
    </row>
    <row r="68" spans="2:5" s="5" customFormat="1" ht="15" customHeight="1">
      <c r="B68" s="3"/>
      <c r="C68" s="3"/>
      <c r="E68" s="3"/>
    </row>
    <row r="69" spans="2:5" s="5" customFormat="1" ht="15" customHeight="1">
      <c r="B69" s="3"/>
      <c r="C69" s="3"/>
      <c r="E69" s="3"/>
    </row>
    <row r="70" spans="2:5" s="5" customFormat="1" ht="15" customHeight="1">
      <c r="B70" s="3"/>
      <c r="C70" s="3"/>
      <c r="E70" s="3"/>
    </row>
    <row r="71" spans="2:5" s="5" customFormat="1" ht="15" customHeight="1">
      <c r="B71" s="3"/>
      <c r="C71" s="3"/>
      <c r="E71" s="3"/>
    </row>
    <row r="72" spans="2:5" s="5" customFormat="1" ht="15" customHeight="1">
      <c r="B72" s="3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5" s="5" customFormat="1" ht="15" customHeight="1">
      <c r="B133" s="3"/>
      <c r="C133" s="3"/>
      <c r="E133" s="3"/>
    </row>
    <row r="134" spans="2:7" s="5" customFormat="1" ht="15" customHeight="1">
      <c r="B134" s="1"/>
      <c r="C134" s="1"/>
      <c r="D134" s="2"/>
      <c r="E134" s="1"/>
      <c r="F134" s="2"/>
      <c r="G134" s="2"/>
    </row>
    <row r="135" spans="2:7" s="5" customFormat="1" ht="15" customHeight="1">
      <c r="B135" s="1"/>
      <c r="C135" s="1"/>
      <c r="D135" s="2"/>
      <c r="E135" s="1"/>
      <c r="F135" s="2"/>
      <c r="G135" s="2"/>
    </row>
  </sheetData>
  <sheetProtection/>
  <mergeCells count="1">
    <mergeCell ref="B3:G3"/>
  </mergeCells>
  <printOptions/>
  <pageMargins left="0.61" right="0.19" top="0.22" bottom="0.49" header="0.09" footer="0.49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Ines Furda - tajnik HKSR</cp:lastModifiedBy>
  <cp:lastPrinted>2015-11-23T11:03:31Z</cp:lastPrinted>
  <dcterms:created xsi:type="dcterms:W3CDTF">2006-03-16T07:59:19Z</dcterms:created>
  <dcterms:modified xsi:type="dcterms:W3CDTF">2020-07-06T08:32:37Z</dcterms:modified>
  <cp:category/>
  <cp:version/>
  <cp:contentType/>
  <cp:contentStatus/>
</cp:coreProperties>
</file>